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sch\Desktop\"/>
    </mc:Choice>
  </mc:AlternateContent>
  <xr:revisionPtr revIDLastSave="0" documentId="13_ncr:1_{4CDE1AB8-F1D7-4160-A694-93D9940B6BEC}" xr6:coauthVersionLast="40" xr6:coauthVersionMax="40" xr10:uidLastSave="{00000000-0000-0000-0000-000000000000}"/>
  <bookViews>
    <workbookView xWindow="0" yWindow="0" windowWidth="28800" windowHeight="12225" xr2:uid="{6A1AF57A-B43F-4D90-8C04-8AB8D11DA83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" i="1"/>
  <c r="F10" i="1" s="1"/>
  <c r="F11" i="1" s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G11" i="1"/>
  <c r="F12" i="1"/>
  <c r="G12" i="1" s="1"/>
  <c r="B10" i="1"/>
  <c r="B11" i="1" s="1"/>
  <c r="E11" i="1" l="1"/>
  <c r="B12" i="1"/>
  <c r="C11" i="1"/>
  <c r="F13" i="1"/>
  <c r="G13" i="1" s="1"/>
  <c r="E12" i="1"/>
  <c r="B13" i="1" l="1"/>
  <c r="C12" i="1"/>
  <c r="F14" i="1"/>
  <c r="G14" i="1" s="1"/>
  <c r="E13" i="1"/>
  <c r="B14" i="1" l="1"/>
  <c r="C13" i="1"/>
  <c r="F15" i="1"/>
  <c r="G15" i="1" s="1"/>
  <c r="E14" i="1"/>
  <c r="B15" i="1" l="1"/>
  <c r="C14" i="1"/>
  <c r="F16" i="1"/>
  <c r="G16" i="1" s="1"/>
  <c r="E15" i="1"/>
  <c r="B16" i="1" l="1"/>
  <c r="C15" i="1"/>
  <c r="F17" i="1"/>
  <c r="G17" i="1" s="1"/>
  <c r="E16" i="1"/>
  <c r="B17" i="1" l="1"/>
  <c r="C16" i="1"/>
  <c r="F18" i="1"/>
  <c r="G18" i="1" s="1"/>
  <c r="E17" i="1"/>
  <c r="B18" i="1" l="1"/>
  <c r="C17" i="1"/>
  <c r="F19" i="1"/>
  <c r="G19" i="1" s="1"/>
  <c r="E18" i="1"/>
  <c r="B19" i="1" l="1"/>
  <c r="C18" i="1"/>
  <c r="F20" i="1"/>
  <c r="G20" i="1" s="1"/>
  <c r="E19" i="1"/>
  <c r="B20" i="1" l="1"/>
  <c r="C19" i="1"/>
  <c r="F21" i="1"/>
  <c r="G21" i="1" s="1"/>
  <c r="E20" i="1"/>
  <c r="B21" i="1" l="1"/>
  <c r="C20" i="1"/>
  <c r="F22" i="1"/>
  <c r="G22" i="1" s="1"/>
  <c r="E21" i="1"/>
  <c r="B22" i="1" l="1"/>
  <c r="C21" i="1"/>
  <c r="F23" i="1"/>
  <c r="G23" i="1" s="1"/>
  <c r="E22" i="1"/>
  <c r="B23" i="1" l="1"/>
  <c r="C22" i="1"/>
  <c r="F24" i="1"/>
  <c r="G24" i="1" s="1"/>
  <c r="E23" i="1"/>
  <c r="B24" i="1" l="1"/>
  <c r="C23" i="1"/>
  <c r="F25" i="1"/>
  <c r="G25" i="1" s="1"/>
  <c r="E24" i="1"/>
  <c r="B25" i="1" l="1"/>
  <c r="C24" i="1"/>
  <c r="F26" i="1"/>
  <c r="G26" i="1" s="1"/>
  <c r="E25" i="1"/>
  <c r="B26" i="1" l="1"/>
  <c r="C25" i="1"/>
  <c r="F27" i="1"/>
  <c r="G27" i="1" s="1"/>
  <c r="E26" i="1"/>
  <c r="B27" i="1" l="1"/>
  <c r="C26" i="1"/>
  <c r="F28" i="1"/>
  <c r="G28" i="1" s="1"/>
  <c r="E27" i="1"/>
  <c r="B28" i="1" l="1"/>
  <c r="C27" i="1"/>
  <c r="F29" i="1"/>
  <c r="G29" i="1" s="1"/>
  <c r="E28" i="1"/>
  <c r="B29" i="1" l="1"/>
  <c r="C28" i="1"/>
  <c r="F30" i="1"/>
  <c r="G30" i="1" s="1"/>
  <c r="E29" i="1"/>
  <c r="B30" i="1" l="1"/>
  <c r="C29" i="1"/>
  <c r="F31" i="1"/>
  <c r="G31" i="1" s="1"/>
  <c r="E30" i="1"/>
  <c r="B31" i="1" l="1"/>
  <c r="C30" i="1"/>
  <c r="F32" i="1"/>
  <c r="G32" i="1" s="1"/>
  <c r="E31" i="1"/>
  <c r="B32" i="1" l="1"/>
  <c r="C31" i="1"/>
  <c r="F33" i="1"/>
  <c r="G33" i="1" s="1"/>
  <c r="E32" i="1"/>
  <c r="B33" i="1" l="1"/>
  <c r="C32" i="1"/>
  <c r="F34" i="1"/>
  <c r="G34" i="1" s="1"/>
  <c r="E33" i="1"/>
  <c r="B34" i="1" l="1"/>
  <c r="C33" i="1"/>
  <c r="F35" i="1"/>
  <c r="G35" i="1" s="1"/>
  <c r="E35" i="1"/>
  <c r="E34" i="1"/>
  <c r="B35" i="1" l="1"/>
  <c r="C35" i="1" s="1"/>
  <c r="C34" i="1"/>
</calcChain>
</file>

<file path=xl/sharedStrings.xml><?xml version="1.0" encoding="utf-8"?>
<sst xmlns="http://schemas.openxmlformats.org/spreadsheetml/2006/main" count="16" uniqueCount="12">
  <si>
    <t>Eigenkapitalrendite pro Jahr</t>
  </si>
  <si>
    <t>Jahr</t>
  </si>
  <si>
    <t>Normale Steuer (42%)</t>
  </si>
  <si>
    <t xml:space="preserve">Vermögensverwaltende mit neu Aqquisition </t>
  </si>
  <si>
    <t>Vermögensverwaltende (15,825)</t>
  </si>
  <si>
    <t>Differenz</t>
  </si>
  <si>
    <t>Gesamt EK</t>
  </si>
  <si>
    <t>Eigenkapital</t>
  </si>
  <si>
    <t>Mehrkosten Holding pro Jahr</t>
  </si>
  <si>
    <t>(Richtwert Gründung 1-2k Laufend 2-4k)</t>
  </si>
  <si>
    <t>(Ausschließliches Wachstum durch 6b Rücklage + Holding auschüttung an Mutterholding )</t>
  </si>
  <si>
    <t xml:space="preserve">Steuerlast 1,4% bzw. deine Verwaltunggebühren können meist durch die Steuer Geltend gemacht werden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</si>
</sst>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4" xfId="2" applyFont="1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1" xfId="1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44" fontId="0" fillId="0" borderId="0" xfId="0" applyNumberFormat="1" applyBorder="1"/>
    <xf numFmtId="0" fontId="0" fillId="0" borderId="9" xfId="0" applyBorder="1"/>
    <xf numFmtId="44" fontId="0" fillId="0" borderId="10" xfId="0" applyNumberFormat="1" applyBorder="1"/>
    <xf numFmtId="0" fontId="0" fillId="0" borderId="11" xfId="0" applyBorder="1"/>
    <xf numFmtId="0" fontId="0" fillId="0" borderId="5" xfId="0" applyBorder="1" applyAlignment="1">
      <alignment horizontal="center"/>
    </xf>
    <xf numFmtId="44" fontId="0" fillId="0" borderId="7" xfId="0" applyNumberFormat="1" applyBorder="1"/>
    <xf numFmtId="0" fontId="0" fillId="0" borderId="8" xfId="0" applyBorder="1" applyAlignment="1">
      <alignment horizontal="center"/>
    </xf>
    <xf numFmtId="44" fontId="0" fillId="0" borderId="8" xfId="0" applyNumberFormat="1" applyBorder="1"/>
    <xf numFmtId="44" fontId="0" fillId="0" borderId="9" xfId="0" applyNumberFormat="1" applyBorder="1"/>
    <xf numFmtId="44" fontId="0" fillId="0" borderId="11" xfId="0" applyNumberFormat="1" applyBorder="1"/>
    <xf numFmtId="0" fontId="0" fillId="0" borderId="7" xfId="0" applyBorder="1" applyAlignment="1">
      <alignment horizontal="center"/>
    </xf>
    <xf numFmtId="44" fontId="0" fillId="0" borderId="7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3" xfId="0" applyFill="1" applyBorder="1"/>
    <xf numFmtId="0" fontId="0" fillId="3" borderId="4" xfId="0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B$5" horiz="1" max="100" page="10" val="13"/>
</file>

<file path=xl/ctrlProps/ctrlProp2.xml><?xml version="1.0" encoding="utf-8"?>
<formControlPr xmlns="http://schemas.microsoft.com/office/spreadsheetml/2009/9/main" objectType="Scroll" dx="22" fmlaLink="$C$2" horiz="1" inc="5" max="500" min="1" page="20" val="207"/>
</file>

<file path=xl/ctrlProps/ctrlProp3.xml><?xml version="1.0" encoding="utf-8"?>
<formControlPr xmlns="http://schemas.microsoft.com/office/spreadsheetml/2009/9/main" objectType="Scroll" dx="22" fmlaLink="$H$1" horiz="1" inc="200" max="30000" page="2000" val="459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9526</xdr:rowOff>
        </xdr:from>
        <xdr:to>
          <xdr:col>2</xdr:col>
          <xdr:colOff>466725</xdr:colOff>
          <xdr:row>5</xdr:row>
          <xdr:rowOff>9526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E4F8D69-16B1-43CA-9F8B-DA8D1AA426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19049</xdr:rowOff>
        </xdr:from>
        <xdr:to>
          <xdr:col>3</xdr:col>
          <xdr:colOff>657225</xdr:colOff>
          <xdr:row>2</xdr:row>
          <xdr:rowOff>28574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B52CED4-3525-461E-8668-1CA74D669C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28575</xdr:rowOff>
        </xdr:from>
        <xdr:to>
          <xdr:col>7</xdr:col>
          <xdr:colOff>781050</xdr:colOff>
          <xdr:row>2</xdr:row>
          <xdr:rowOff>28575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2C5A505-4607-4130-9FAC-DEBFDCEC0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7F20-42A5-4939-8F38-5CE3AF2A0D68}">
  <dimension ref="A1:J35"/>
  <sheetViews>
    <sheetView tabSelected="1" workbookViewId="0">
      <selection activeCell="O20" sqref="O20"/>
    </sheetView>
  </sheetViews>
  <sheetFormatPr baseColWidth="10" defaultRowHeight="15" x14ac:dyDescent="0.25"/>
  <cols>
    <col min="2" max="2" width="15.85546875" customWidth="1"/>
    <col min="3" max="3" width="14.5703125" customWidth="1"/>
    <col min="4" max="4" width="17.28515625" customWidth="1"/>
    <col min="5" max="5" width="14.140625" customWidth="1"/>
    <col min="6" max="6" width="15.28515625" customWidth="1"/>
    <col min="7" max="7" width="14.5703125" customWidth="1"/>
    <col min="8" max="8" width="13.7109375" customWidth="1"/>
  </cols>
  <sheetData>
    <row r="1" spans="1:10" x14ac:dyDescent="0.25">
      <c r="A1" s="5" t="s">
        <v>7</v>
      </c>
      <c r="B1" s="6"/>
      <c r="C1" s="7"/>
      <c r="D1" s="8">
        <f>C2*1000</f>
        <v>207000</v>
      </c>
      <c r="F1" s="5" t="s">
        <v>8</v>
      </c>
      <c r="G1" s="6"/>
      <c r="H1" s="8">
        <v>4597</v>
      </c>
      <c r="J1" t="s">
        <v>9</v>
      </c>
    </row>
    <row r="2" spans="1:10" x14ac:dyDescent="0.25">
      <c r="C2">
        <v>207</v>
      </c>
    </row>
    <row r="4" spans="1:10" x14ac:dyDescent="0.25">
      <c r="A4" s="1" t="s">
        <v>0</v>
      </c>
      <c r="B4" s="2"/>
      <c r="C4" s="4"/>
      <c r="D4" s="3">
        <f>B5/100</f>
        <v>0.13</v>
      </c>
    </row>
    <row r="5" spans="1:10" x14ac:dyDescent="0.25">
      <c r="B5">
        <v>13</v>
      </c>
    </row>
    <row r="6" spans="1:10" x14ac:dyDescent="0.25">
      <c r="F6" t="s">
        <v>11</v>
      </c>
    </row>
    <row r="7" spans="1:10" x14ac:dyDescent="0.25">
      <c r="F7" t="s">
        <v>10</v>
      </c>
    </row>
    <row r="8" spans="1:10" x14ac:dyDescent="0.25">
      <c r="A8" s="26"/>
      <c r="B8" s="27" t="s">
        <v>2</v>
      </c>
      <c r="C8" s="27"/>
      <c r="D8" s="26" t="s">
        <v>4</v>
      </c>
      <c r="E8" s="28"/>
      <c r="F8" s="29" t="s">
        <v>3</v>
      </c>
      <c r="G8" s="29"/>
      <c r="H8" s="30"/>
    </row>
    <row r="9" spans="1:10" x14ac:dyDescent="0.25">
      <c r="A9" s="10" t="s">
        <v>1</v>
      </c>
      <c r="B9" s="18" t="s">
        <v>6</v>
      </c>
      <c r="C9" s="9"/>
      <c r="D9" s="24" t="s">
        <v>6</v>
      </c>
      <c r="E9" s="13"/>
      <c r="F9" s="11" t="s">
        <v>6</v>
      </c>
      <c r="G9" s="12"/>
      <c r="H9" s="13"/>
    </row>
    <row r="10" spans="1:10" x14ac:dyDescent="0.25">
      <c r="A10" s="10">
        <v>1</v>
      </c>
      <c r="B10" s="19">
        <f>D1+(D1*$D$4*0.58)</f>
        <v>222607.8</v>
      </c>
      <c r="C10" s="11" t="s">
        <v>5</v>
      </c>
      <c r="D10" s="25">
        <f>D1+(D1*$D$4*(1-0.15825))-H1</f>
        <v>225054.49249999999</v>
      </c>
      <c r="E10" s="20" t="s">
        <v>5</v>
      </c>
      <c r="F10" s="14">
        <f>D1+D1*D4-H1</f>
        <v>229313</v>
      </c>
      <c r="G10" s="11" t="s">
        <v>5</v>
      </c>
      <c r="H10" s="13"/>
    </row>
    <row r="11" spans="1:10" x14ac:dyDescent="0.25">
      <c r="A11" s="10">
        <v>2</v>
      </c>
      <c r="B11" s="19">
        <f>B10+(B10*$D$4*0.58)</f>
        <v>239392.42812</v>
      </c>
      <c r="C11" s="14">
        <f>B11-B10</f>
        <v>16784.628120000008</v>
      </c>
      <c r="D11" s="25">
        <f>D10+(D10*$D$4*(1-0.15825))-$H$1</f>
        <v>245084.64297804373</v>
      </c>
      <c r="E11" s="21">
        <f>D11-D10</f>
        <v>20030.150478043739</v>
      </c>
      <c r="F11" s="14">
        <f>F10+F10*$D$4-$H$1</f>
        <v>254526.69</v>
      </c>
      <c r="G11" s="14">
        <f>F11-F10</f>
        <v>25213.690000000002</v>
      </c>
      <c r="H11" s="13"/>
    </row>
    <row r="12" spans="1:10" x14ac:dyDescent="0.25">
      <c r="A12" s="10">
        <v>3</v>
      </c>
      <c r="B12" s="19">
        <f t="shared" ref="B12:B35" si="0">B11+(B11*$D$4*0.58)</f>
        <v>257442.617200248</v>
      </c>
      <c r="C12" s="14">
        <f t="shared" ref="C12:C35" si="1">B12-B11</f>
        <v>18050.189080248005</v>
      </c>
      <c r="D12" s="25">
        <f t="shared" ref="D12:D35" si="2">D11+(D11*$D$4*(1-0.15825))-$H$1</f>
        <v>267306.64274752361</v>
      </c>
      <c r="E12" s="21">
        <f t="shared" ref="E12:E35" si="3">D12-D11</f>
        <v>22221.99976947988</v>
      </c>
      <c r="F12" s="14">
        <f t="shared" ref="F12:F35" si="4">F11+F11*$D$4-$H$1</f>
        <v>283018.15970000002</v>
      </c>
      <c r="G12" s="14">
        <f t="shared" ref="G12:G35" si="5">F12-F11</f>
        <v>28491.469700000016</v>
      </c>
      <c r="H12" s="13"/>
    </row>
    <row r="13" spans="1:10" x14ac:dyDescent="0.25">
      <c r="A13" s="10">
        <v>4</v>
      </c>
      <c r="B13" s="19">
        <f t="shared" si="0"/>
        <v>276853.79053714668</v>
      </c>
      <c r="C13" s="14">
        <f t="shared" si="1"/>
        <v>19411.173336898675</v>
      </c>
      <c r="D13" s="25">
        <f t="shared" si="2"/>
        <v>291960.34039677825</v>
      </c>
      <c r="E13" s="21">
        <f t="shared" si="3"/>
        <v>24653.697649254638</v>
      </c>
      <c r="F13" s="14">
        <f t="shared" si="4"/>
        <v>315213.52046100004</v>
      </c>
      <c r="G13" s="14">
        <f t="shared" si="5"/>
        <v>32195.360761000018</v>
      </c>
      <c r="H13" s="13"/>
    </row>
    <row r="14" spans="1:10" x14ac:dyDescent="0.25">
      <c r="A14" s="10">
        <v>5</v>
      </c>
      <c r="B14" s="19">
        <f t="shared" si="0"/>
        <v>297728.56634364754</v>
      </c>
      <c r="C14" s="14">
        <f t="shared" si="1"/>
        <v>20874.775806500867</v>
      </c>
      <c r="D14" s="25">
        <f t="shared" si="2"/>
        <v>319311.83054554672</v>
      </c>
      <c r="E14" s="21">
        <f t="shared" si="3"/>
        <v>27351.490148768469</v>
      </c>
      <c r="F14" s="14">
        <f t="shared" si="4"/>
        <v>351594.27812093007</v>
      </c>
      <c r="G14" s="14">
        <f t="shared" si="5"/>
        <v>36380.757659930037</v>
      </c>
      <c r="H14" s="13"/>
    </row>
    <row r="15" spans="1:10" x14ac:dyDescent="0.25">
      <c r="A15" s="10">
        <v>6</v>
      </c>
      <c r="B15" s="19">
        <f t="shared" si="0"/>
        <v>320177.30024595856</v>
      </c>
      <c r="C15" s="14">
        <f t="shared" si="1"/>
        <v>22448.733902311011</v>
      </c>
      <c r="D15" s="25">
        <f t="shared" si="2"/>
        <v>349656.32588256954</v>
      </c>
      <c r="E15" s="21">
        <f t="shared" si="3"/>
        <v>30344.495337022818</v>
      </c>
      <c r="F15" s="14">
        <f t="shared" si="4"/>
        <v>392704.53427665099</v>
      </c>
      <c r="G15" s="14">
        <f t="shared" si="5"/>
        <v>41110.256155720912</v>
      </c>
      <c r="H15" s="13"/>
    </row>
    <row r="16" spans="1:10" x14ac:dyDescent="0.25">
      <c r="A16" s="10">
        <v>7</v>
      </c>
      <c r="B16" s="19">
        <f t="shared" si="0"/>
        <v>344318.66868450382</v>
      </c>
      <c r="C16" s="14">
        <f t="shared" si="1"/>
        <v>24141.368438545265</v>
      </c>
      <c r="D16" s="25">
        <f t="shared" si="2"/>
        <v>383321.34348308441</v>
      </c>
      <c r="E16" s="21">
        <f t="shared" si="3"/>
        <v>33665.017600514868</v>
      </c>
      <c r="F16" s="14">
        <f t="shared" si="4"/>
        <v>439159.12373261561</v>
      </c>
      <c r="G16" s="14">
        <f t="shared" si="5"/>
        <v>46454.589455964626</v>
      </c>
      <c r="H16" s="13"/>
    </row>
    <row r="17" spans="1:8" x14ac:dyDescent="0.25">
      <c r="A17" s="10">
        <v>8</v>
      </c>
      <c r="B17" s="19">
        <f t="shared" si="0"/>
        <v>370280.29630331544</v>
      </c>
      <c r="C17" s="14">
        <f t="shared" si="1"/>
        <v>25961.627618811617</v>
      </c>
      <c r="D17" s="25">
        <f t="shared" si="2"/>
        <v>420670.23979707964</v>
      </c>
      <c r="E17" s="21">
        <f t="shared" si="3"/>
        <v>37348.896313995239</v>
      </c>
      <c r="F17" s="14">
        <f t="shared" si="4"/>
        <v>491652.80981785565</v>
      </c>
      <c r="G17" s="14">
        <f t="shared" si="5"/>
        <v>52493.686085240042</v>
      </c>
      <c r="H17" s="13"/>
    </row>
    <row r="18" spans="1:8" x14ac:dyDescent="0.25">
      <c r="A18" s="10">
        <v>9</v>
      </c>
      <c r="B18" s="19">
        <f t="shared" si="0"/>
        <v>398199.4306445854</v>
      </c>
      <c r="C18" s="14">
        <f t="shared" si="1"/>
        <v>27919.134341269964</v>
      </c>
      <c r="D18" s="25">
        <f t="shared" si="2"/>
        <v>462106.13246247458</v>
      </c>
      <c r="E18" s="21">
        <f t="shared" si="3"/>
        <v>41435.892665394931</v>
      </c>
      <c r="F18" s="14">
        <f t="shared" si="4"/>
        <v>550970.6750941769</v>
      </c>
      <c r="G18" s="14">
        <f t="shared" si="5"/>
        <v>59317.865276321245</v>
      </c>
      <c r="H18" s="13"/>
    </row>
    <row r="19" spans="1:8" x14ac:dyDescent="0.25">
      <c r="A19" s="10">
        <v>10</v>
      </c>
      <c r="B19" s="19">
        <f t="shared" si="0"/>
        <v>428223.66771518713</v>
      </c>
      <c r="C19" s="14">
        <f t="shared" si="1"/>
        <v>30024.237070601725</v>
      </c>
      <c r="D19" s="25">
        <f t="shared" si="2"/>
        <v>508076.25127251202</v>
      </c>
      <c r="E19" s="21">
        <f t="shared" si="3"/>
        <v>45970.118810037442</v>
      </c>
      <c r="F19" s="14">
        <f t="shared" si="4"/>
        <v>617999.86285641987</v>
      </c>
      <c r="G19" s="14">
        <f t="shared" si="5"/>
        <v>67029.187762242975</v>
      </c>
      <c r="H19" s="13"/>
    </row>
    <row r="20" spans="1:8" x14ac:dyDescent="0.25">
      <c r="A20" s="10">
        <v>11</v>
      </c>
      <c r="B20" s="19">
        <f t="shared" si="0"/>
        <v>460511.73226091225</v>
      </c>
      <c r="C20" s="14">
        <f t="shared" si="1"/>
        <v>32288.064545725123</v>
      </c>
      <c r="D20" s="25">
        <f t="shared" si="2"/>
        <v>559076.76525863481</v>
      </c>
      <c r="E20" s="21">
        <f t="shared" si="3"/>
        <v>51000.513986122794</v>
      </c>
      <c r="F20" s="14">
        <f t="shared" si="4"/>
        <v>693742.84502775443</v>
      </c>
      <c r="G20" s="14">
        <f t="shared" si="5"/>
        <v>75742.982171334559</v>
      </c>
      <c r="H20" s="13"/>
    </row>
    <row r="21" spans="1:8" x14ac:dyDescent="0.25">
      <c r="A21" s="10">
        <v>12</v>
      </c>
      <c r="B21" s="19">
        <f t="shared" si="0"/>
        <v>495234.31687338505</v>
      </c>
      <c r="C21" s="14">
        <f t="shared" si="1"/>
        <v>34722.584612472798</v>
      </c>
      <c r="D21" s="25">
        <f t="shared" si="2"/>
        <v>615658.13798897411</v>
      </c>
      <c r="E21" s="21">
        <f t="shared" si="3"/>
        <v>56581.372730339295</v>
      </c>
      <c r="F21" s="14">
        <f t="shared" si="4"/>
        <v>779332.41488136246</v>
      </c>
      <c r="G21" s="14">
        <f t="shared" si="5"/>
        <v>85589.569853608031</v>
      </c>
      <c r="H21" s="13"/>
    </row>
    <row r="22" spans="1:8" x14ac:dyDescent="0.25">
      <c r="A22" s="10">
        <v>13</v>
      </c>
      <c r="B22" s="19">
        <f t="shared" si="0"/>
        <v>532574.98436563823</v>
      </c>
      <c r="C22" s="14">
        <f t="shared" si="1"/>
        <v>37340.667492253182</v>
      </c>
      <c r="D22" s="25">
        <f t="shared" si="2"/>
        <v>678431.06888376258</v>
      </c>
      <c r="E22" s="21">
        <f t="shared" si="3"/>
        <v>62772.930894788471</v>
      </c>
      <c r="F22" s="14">
        <f t="shared" si="4"/>
        <v>876048.62881593965</v>
      </c>
      <c r="G22" s="14">
        <f t="shared" si="5"/>
        <v>96716.213934577187</v>
      </c>
      <c r="H22" s="13"/>
    </row>
    <row r="23" spans="1:8" x14ac:dyDescent="0.25">
      <c r="A23" s="10">
        <v>14</v>
      </c>
      <c r="B23" s="19">
        <f t="shared" si="0"/>
        <v>572731.13818680739</v>
      </c>
      <c r="C23" s="14">
        <f t="shared" si="1"/>
        <v>40156.153821169166</v>
      </c>
      <c r="D23" s="25">
        <f t="shared" si="2"/>
        <v>748073.08467404055</v>
      </c>
      <c r="E23" s="21">
        <f t="shared" si="3"/>
        <v>69642.015790277976</v>
      </c>
      <c r="F23" s="14">
        <f t="shared" si="4"/>
        <v>985337.9505620118</v>
      </c>
      <c r="G23" s="14">
        <f t="shared" si="5"/>
        <v>109289.32174607215</v>
      </c>
      <c r="H23" s="13"/>
    </row>
    <row r="24" spans="1:8" x14ac:dyDescent="0.25">
      <c r="A24" s="10">
        <v>15</v>
      </c>
      <c r="B24" s="19">
        <f t="shared" si="0"/>
        <v>615915.0660060927</v>
      </c>
      <c r="C24" s="14">
        <f t="shared" si="1"/>
        <v>43183.927819285309</v>
      </c>
      <c r="D24" s="25">
        <f t="shared" si="2"/>
        <v>825335.85214720911</v>
      </c>
      <c r="E24" s="21">
        <f t="shared" si="3"/>
        <v>77262.767473168555</v>
      </c>
      <c r="F24" s="14">
        <f t="shared" si="4"/>
        <v>1108834.8841350733</v>
      </c>
      <c r="G24" s="14">
        <f t="shared" si="5"/>
        <v>123496.93357306148</v>
      </c>
      <c r="H24" s="13"/>
    </row>
    <row r="25" spans="1:8" x14ac:dyDescent="0.25">
      <c r="A25" s="10">
        <v>16</v>
      </c>
      <c r="B25" s="19">
        <f t="shared" si="0"/>
        <v>662355.06198295206</v>
      </c>
      <c r="C25" s="14">
        <f t="shared" si="1"/>
        <v>46439.995976859354</v>
      </c>
      <c r="D25" s="25">
        <f t="shared" si="2"/>
        <v>911053.29110804782</v>
      </c>
      <c r="E25" s="21">
        <f t="shared" si="3"/>
        <v>85717.438960838714</v>
      </c>
      <c r="F25" s="14">
        <f t="shared" si="4"/>
        <v>1248386.4190726329</v>
      </c>
      <c r="G25" s="14">
        <f t="shared" si="5"/>
        <v>139551.53493755963</v>
      </c>
      <c r="H25" s="13"/>
    </row>
    <row r="26" spans="1:8" x14ac:dyDescent="0.25">
      <c r="A26" s="10">
        <v>17</v>
      </c>
      <c r="B26" s="19">
        <f t="shared" si="0"/>
        <v>712296.63365646661</v>
      </c>
      <c r="C26" s="14">
        <f t="shared" si="1"/>
        <v>49941.571673514554</v>
      </c>
      <c r="D26" s="25">
        <f t="shared" si="2"/>
        <v>1006150.5751207737</v>
      </c>
      <c r="E26" s="21">
        <f t="shared" si="3"/>
        <v>95097.284012725926</v>
      </c>
      <c r="F26" s="14">
        <f t="shared" si="4"/>
        <v>1406079.6535520751</v>
      </c>
      <c r="G26" s="14">
        <f t="shared" si="5"/>
        <v>157693.23447944224</v>
      </c>
      <c r="H26" s="13"/>
    </row>
    <row r="27" spans="1:8" x14ac:dyDescent="0.25">
      <c r="A27" s="10">
        <v>18</v>
      </c>
      <c r="B27" s="19">
        <f t="shared" si="0"/>
        <v>766003.79983416421</v>
      </c>
      <c r="C27" s="14">
        <f t="shared" si="1"/>
        <v>53707.166177697596</v>
      </c>
      <c r="D27" s="25">
        <f t="shared" si="2"/>
        <v>1111654.1171798022</v>
      </c>
      <c r="E27" s="21">
        <f t="shared" si="3"/>
        <v>105503.5420590284</v>
      </c>
      <c r="F27" s="14">
        <f t="shared" si="4"/>
        <v>1584273.008513845</v>
      </c>
      <c r="G27" s="14">
        <f t="shared" si="5"/>
        <v>178193.35496176989</v>
      </c>
      <c r="H27" s="13"/>
    </row>
    <row r="28" spans="1:8" x14ac:dyDescent="0.25">
      <c r="A28" s="10">
        <v>19</v>
      </c>
      <c r="B28" s="19">
        <f t="shared" si="0"/>
        <v>823760.48634166014</v>
      </c>
      <c r="C28" s="14">
        <f t="shared" si="1"/>
        <v>57756.686507495935</v>
      </c>
      <c r="D28" s="25">
        <f t="shared" si="2"/>
        <v>1228702.648087495</v>
      </c>
      <c r="E28" s="21">
        <f t="shared" si="3"/>
        <v>117048.53090769285</v>
      </c>
      <c r="F28" s="14">
        <f t="shared" si="4"/>
        <v>1785631.4996206448</v>
      </c>
      <c r="G28" s="14">
        <f t="shared" si="5"/>
        <v>201358.4911067998</v>
      </c>
      <c r="H28" s="13"/>
    </row>
    <row r="29" spans="1:8" x14ac:dyDescent="0.25">
      <c r="A29" s="10">
        <v>20</v>
      </c>
      <c r="B29" s="19">
        <f t="shared" si="0"/>
        <v>885872.02701182128</v>
      </c>
      <c r="C29" s="14">
        <f t="shared" si="1"/>
        <v>62111.540670161135</v>
      </c>
      <c r="D29" s="25">
        <f t="shared" si="2"/>
        <v>1358559.5071110893</v>
      </c>
      <c r="E29" s="21">
        <f t="shared" si="3"/>
        <v>129856.8590235943</v>
      </c>
      <c r="F29" s="14">
        <f t="shared" si="4"/>
        <v>2013166.5945713287</v>
      </c>
      <c r="G29" s="14">
        <f t="shared" si="5"/>
        <v>227535.09495068388</v>
      </c>
      <c r="H29" s="13"/>
    </row>
    <row r="30" spans="1:8" x14ac:dyDescent="0.25">
      <c r="A30" s="10">
        <v>21</v>
      </c>
      <c r="B30" s="19">
        <f t="shared" si="0"/>
        <v>952666.77784851263</v>
      </c>
      <c r="C30" s="14">
        <f t="shared" si="1"/>
        <v>66794.750836691353</v>
      </c>
      <c r="D30" s="25">
        <f t="shared" si="2"/>
        <v>1502626.277575488</v>
      </c>
      <c r="E30" s="21">
        <f t="shared" si="3"/>
        <v>144066.77046439867</v>
      </c>
      <c r="F30" s="14">
        <f t="shared" si="4"/>
        <v>2270281.2518656016</v>
      </c>
      <c r="G30" s="14">
        <f t="shared" si="5"/>
        <v>257114.65729427291</v>
      </c>
      <c r="H30" s="13"/>
    </row>
    <row r="31" spans="1:8" x14ac:dyDescent="0.25">
      <c r="A31" s="10">
        <v>22</v>
      </c>
      <c r="B31" s="19">
        <f t="shared" si="0"/>
        <v>1024497.8528982905</v>
      </c>
      <c r="C31" s="14">
        <f t="shared" si="1"/>
        <v>71831.075049777864</v>
      </c>
      <c r="D31" s="25">
        <f t="shared" si="2"/>
        <v>1662457.9145648796</v>
      </c>
      <c r="E31" s="21">
        <f t="shared" si="3"/>
        <v>159831.63698939164</v>
      </c>
      <c r="F31" s="14">
        <f t="shared" si="4"/>
        <v>2560820.8146081297</v>
      </c>
      <c r="G31" s="14">
        <f t="shared" si="5"/>
        <v>290539.56274252804</v>
      </c>
      <c r="H31" s="13"/>
    </row>
    <row r="32" spans="1:8" x14ac:dyDescent="0.25">
      <c r="A32" s="10">
        <v>23</v>
      </c>
      <c r="B32" s="19">
        <f t="shared" si="0"/>
        <v>1101744.9910068216</v>
      </c>
      <c r="C32" s="14">
        <f t="shared" si="1"/>
        <v>77247.13810853113</v>
      </c>
      <c r="D32" s="25">
        <f t="shared" si="2"/>
        <v>1839779.5280109281</v>
      </c>
      <c r="E32" s="21">
        <f t="shared" si="3"/>
        <v>177321.61344604846</v>
      </c>
      <c r="F32" s="14">
        <f t="shared" si="4"/>
        <v>2889130.5205071867</v>
      </c>
      <c r="G32" s="14">
        <f t="shared" si="5"/>
        <v>328309.70589905698</v>
      </c>
      <c r="H32" s="13"/>
    </row>
    <row r="33" spans="1:8" x14ac:dyDescent="0.25">
      <c r="A33" s="10">
        <v>24</v>
      </c>
      <c r="B33" s="19">
        <f t="shared" si="0"/>
        <v>1184816.563328736</v>
      </c>
      <c r="C33" s="14">
        <f t="shared" si="1"/>
        <v>83071.572321914369</v>
      </c>
      <c r="D33" s="25">
        <f t="shared" si="2"/>
        <v>2036505.0023123438</v>
      </c>
      <c r="E33" s="21">
        <f t="shared" si="3"/>
        <v>196725.47430141573</v>
      </c>
      <c r="F33" s="14">
        <f t="shared" si="4"/>
        <v>3260120.4881731211</v>
      </c>
      <c r="G33" s="14">
        <f t="shared" si="5"/>
        <v>370989.96766593447</v>
      </c>
      <c r="H33" s="13"/>
    </row>
    <row r="34" spans="1:8" x14ac:dyDescent="0.25">
      <c r="A34" s="10">
        <v>25</v>
      </c>
      <c r="B34" s="19">
        <f t="shared" si="0"/>
        <v>1274151.7322037227</v>
      </c>
      <c r="C34" s="14">
        <f t="shared" si="1"/>
        <v>89335.168874986703</v>
      </c>
      <c r="D34" s="25">
        <f t="shared" si="2"/>
        <v>2254757.6534528779</v>
      </c>
      <c r="E34" s="21">
        <f t="shared" si="3"/>
        <v>218252.65114053409</v>
      </c>
      <c r="F34" s="14">
        <f t="shared" si="4"/>
        <v>3679339.1516356268</v>
      </c>
      <c r="G34" s="14">
        <f t="shared" si="5"/>
        <v>419218.66346250568</v>
      </c>
      <c r="H34" s="13"/>
    </row>
    <row r="35" spans="1:8" x14ac:dyDescent="0.25">
      <c r="A35" s="15">
        <v>26</v>
      </c>
      <c r="B35" s="22">
        <f t="shared" si="0"/>
        <v>1370222.7728118834</v>
      </c>
      <c r="C35" s="16">
        <f t="shared" si="1"/>
        <v>96071.040608160663</v>
      </c>
      <c r="D35" s="25">
        <f t="shared" si="2"/>
        <v>2496893.1465760926</v>
      </c>
      <c r="E35" s="23">
        <f t="shared" si="3"/>
        <v>242135.49312321469</v>
      </c>
      <c r="F35" s="14">
        <f t="shared" si="4"/>
        <v>4153056.2413482582</v>
      </c>
      <c r="G35" s="14">
        <f t="shared" si="5"/>
        <v>473717.08971263142</v>
      </c>
      <c r="H35" s="17"/>
    </row>
  </sheetData>
  <mergeCells count="1">
    <mergeCell ref="A4:C4"/>
  </mergeCells>
  <conditionalFormatting sqref="E11:E35 G11:G35 C11:C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{01EDC4D7-0BF4-428B-9C13-FC8080B888D3}</x14:id>
        </ext>
      </extLst>
    </cfRule>
  </conditionalFormatting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0</xdr:col>
                    <xdr:colOff>0</xdr:colOff>
                    <xdr:row>4</xdr:row>
                    <xdr:rowOff>9525</xdr:rowOff>
                  </from>
                  <to>
                    <xdr:col>2</xdr:col>
                    <xdr:colOff>466725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0</xdr:col>
                    <xdr:colOff>0</xdr:colOff>
                    <xdr:row>1</xdr:row>
                    <xdr:rowOff>19050</xdr:rowOff>
                  </from>
                  <to>
                    <xdr:col>3</xdr:col>
                    <xdr:colOff>657225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5</xdr:col>
                    <xdr:colOff>28575</xdr:colOff>
                    <xdr:row>1</xdr:row>
                    <xdr:rowOff>28575</xdr:rowOff>
                  </from>
                  <to>
                    <xdr:col>7</xdr:col>
                    <xdr:colOff>781050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EDC4D7-0BF4-428B-9C13-FC8080B888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E11:E35 G11:G35 C11:C35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w</dc:creator>
  <cp:lastModifiedBy>p w</cp:lastModifiedBy>
  <dcterms:created xsi:type="dcterms:W3CDTF">2019-01-24T00:40:33Z</dcterms:created>
  <dcterms:modified xsi:type="dcterms:W3CDTF">2019-01-25T00:58:27Z</dcterms:modified>
</cp:coreProperties>
</file>